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2 Wartungsvertrag KG 300 Automatik-Schiebetüren, Drehkreuz, mobil. Trennwandsystem/VMP/"/>
    </mc:Choice>
  </mc:AlternateContent>
  <xr:revisionPtr revIDLastSave="33" documentId="13_ncr:1_{318FE452-58A4-46EF-82F3-664B15BAEF4B}" xr6:coauthVersionLast="47" xr6:coauthVersionMax="47" xr10:uidLastSave="{E4B16C4F-C30D-48E4-BF7C-F1D564385528}"/>
  <bookViews>
    <workbookView xWindow="-120" yWindow="-120" windowWidth="29040" windowHeight="15720" xr2:uid="{00000000-000D-0000-FFFF-FFFF00000000}"/>
  </bookViews>
  <sheets>
    <sheet name="Tabelle1" sheetId="1" r:id="rId1"/>
  </sheets>
  <definedNames>
    <definedName name="_xlnm.Print_Area" localSheetId="0">Tabelle1!$A$1:$J$29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c r="I22" i="1"/>
  <c r="I23" i="1"/>
  <c r="I24" i="1"/>
  <c r="I25" i="1"/>
  <c r="I20" i="1"/>
  <c r="I12" i="1"/>
  <c r="I11" i="1" s="1"/>
  <c r="I10" i="1"/>
  <c r="I9" i="1" s="1"/>
  <c r="I19" i="1" l="1"/>
  <c r="I26" i="1" s="1"/>
  <c r="I27" i="1" s="1"/>
  <c r="I28" i="1" s="1"/>
</calcChain>
</file>

<file path=xl/sharedStrings.xml><?xml version="1.0" encoding="utf-8"?>
<sst xmlns="http://schemas.openxmlformats.org/spreadsheetml/2006/main" count="111" uniqueCount="79">
  <si>
    <t>Leistungsverzeichnis - ILB Investitionsbank des Landes Brandenburg - Kostengruppe 300 Automatik- / Schiebetüren</t>
  </si>
  <si>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</si>
  <si>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</si>
  <si>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</si>
  <si>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</si>
  <si>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</si>
  <si>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</si>
  <si>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</si>
  <si>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</si>
  <si>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</si>
  <si>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</si>
  <si>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</si>
  <si>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</si>
  <si>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</si>
  <si>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</si>
  <si>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</si>
  <si>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</si>
  <si>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</si>
  <si>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</si>
  <si>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 xml:space="preserve">Aufnahme der Bestandsanlage für Dokumentationszwecken, Vorbereitung Einpflege der Bestandsanlage ins AN-System sofern nötig.
Bei dieser Position handelt es sich um eine Einmalleistung, die nur im ersten Vertragsjahr vergütet wird. </t>
  </si>
  <si>
    <t>01.02</t>
  </si>
  <si>
    <t>Leistungen zum Vertragsende</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</si>
  <si>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</si>
  <si>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02</t>
  </si>
  <si>
    <t>Übergeordnete Leistungen</t>
  </si>
  <si>
    <t>02.01</t>
  </si>
  <si>
    <t>N - Normalposition</t>
  </si>
  <si>
    <t>Dokumentation und Reporting</t>
  </si>
  <si>
    <t>Pflege und Fortschreibung von Bestandsunterlagen.
Der Bieter hat einen Jahrespauschalpreis zu kalkulieren.</t>
  </si>
  <si>
    <t>03</t>
  </si>
  <si>
    <t>Störungsbeseitigung und Bereitschaftsdienst</t>
  </si>
  <si>
    <t>03.01</t>
  </si>
  <si>
    <t>Vorhaltung Bereitschaftsdienst</t>
  </si>
  <si>
    <t>Der Bieter hat einen Jahrespauschalpreis für Vorhaltung Notdienst zu kalkulieren.</t>
  </si>
  <si>
    <t>03.02</t>
  </si>
  <si>
    <t>Störungsbeseitigungspauschale</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</si>
  <si>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</si>
  <si>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03.03</t>
  </si>
  <si>
    <t>Störungsbeseitigungspauschale - inkl. Nachtzuschlag</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</si>
  <si>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Nachtzuschlag) anzugeben.</t>
  </si>
  <si>
    <t>03.04</t>
  </si>
  <si>
    <t>Störungsbeseitigungspauschale - inkl. Sonn- und Feiertagszuschlag</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</si>
  <si>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Sonn- und Feiertagszuschlag) anzugeben.</t>
  </si>
  <si>
    <t>04</t>
  </si>
  <si>
    <t xml:space="preserve">Stundenverrechnungssätze </t>
  </si>
  <si>
    <t>04.01</t>
  </si>
  <si>
    <t>h</t>
  </si>
  <si>
    <t>Stundenverrechnungssatz Techniker</t>
  </si>
  <si>
    <t>Stundenverrechnungssatz Techniker
Es ist ein Einheitspreis pro Stunde anzugeben, der auf Nachweis vergütet wird.</t>
  </si>
  <si>
    <t>04.02</t>
  </si>
  <si>
    <t>Stck</t>
  </si>
  <si>
    <t>Einsatzpauschale</t>
  </si>
  <si>
    <t>Kosten rund um An-/Abfahrt, Bereitstellung Material/Werkzeuge, Geräte, Hilfsmittel
Es ist ein Einheitspreis pro Auftrag anzugeben, der auf Nachweis vergütet wird.</t>
  </si>
  <si>
    <t>05</t>
  </si>
  <si>
    <t>Technisches Gebäudemanagement</t>
  </si>
  <si>
    <t>05.01</t>
  </si>
  <si>
    <t>1</t>
  </si>
  <si>
    <t>C</t>
  </si>
  <si>
    <t>Trennwandsystem</t>
  </si>
  <si>
    <t>Hersteller: Dorma
Hersteller-Typ: Vari Flex
Standort: Konferenzraum AG 0.01
Kalkulationshinweis:
Antrieb: manuell
Anzahl Elemente: 11
Elementhöhe: 5.210 mm
Zyklus: 1x jährlich
Es ist ein Einheitspreis für die einmalige Durchführung der Wartung und Inspektion für die gesamte Anlage anzugeben. Dieser wird bei Anfallen je Durchführung auf Nachweis vergütet.</t>
  </si>
  <si>
    <t>05.02</t>
  </si>
  <si>
    <t>Drehkreuz</t>
  </si>
  <si>
    <t>Hersteller: Dormakaba
Hersteller-Typ: Charon, HTS-M01
Standort: Foyer zu Bauteil A und C
Kalkulationshinweis:
Antriebsart: low energy
Aufbau: Glassäule
Anzahl Flügel: 3
Zyklus: 1x jährlich
Es ist ein Einheitspreis für die einmalige Durchführung der Wartung und Inspektion für die gesamte Anlage anzugeben. Dieser wird bei Anfallen je Durchführung auf Nachweis vergütet.</t>
  </si>
  <si>
    <t>05.03</t>
  </si>
  <si>
    <t>Automatik-Schiebetür</t>
  </si>
  <si>
    <t>Hersteller: Dorma Kaba
Produkt: FST ST ES200-2D 2 flg.
Standort: Eingangsfoyer Erdgeschoß
Kalkulationshinweis:
inkl. Steuerung
Zyklus: 1x jährlich
Es ist ein Einheitspreis für die einmalige Durchführung der Wartung und Inspektion für die gesamte Anlage anzugeben. Dieser wird bei Anfallen je Durchführung auf Nachweis vergütet.</t>
  </si>
  <si>
    <t>05.04</t>
  </si>
  <si>
    <t>Schiebetüranlage mit Fluchtwegsicherung; Radar</t>
  </si>
  <si>
    <t>Hersteller: BSK
Produkt: 
Standort: Eingangsbereich Auengeschoß Übergang Kantine (Vorraum Aufzug)
Kalkulationshinweis:
inkl. Steuerung
Zyklus: 1x jährlich
Es ist ein Einheitspreis für die einmalige Durchführung der Wartung und Inspektion für die gesamte Anlage anzugeben. Dieser wird bei Anfallen je Durchführung auf Nachweis vergütet.</t>
  </si>
  <si>
    <t>05.05</t>
  </si>
  <si>
    <t>D</t>
  </si>
  <si>
    <t>Automatik-Drehtür 1-flügl.</t>
  </si>
  <si>
    <t>Hersteller: GEZE
Produkt: Powerturm
Standort: Auengeschoss / Erdgeschoss
Kalkulationshinweis:
inkl. Steuerung / T30-RS / T90-RS 
Zyklus: 1x jährlich
Es ist ein Einheitspreis für die einmalige Durchführung der Wartung und Inspektion für die gesamte Anlage anzugeben. Dieser wird bei Anfallen je Durchführung auf Nachweis vergütet.</t>
  </si>
  <si>
    <t>05.06</t>
  </si>
  <si>
    <t>Automatik-Drehtür 2-flügl.</t>
  </si>
  <si>
    <t>Hersteller: GEZE
Produkt: Powerturm
Standort: Auengeschoss / Erdgeschoss
Kalkulationshinweis:
inkl. Steuerung / T90-RS
Zyklus: 1x jährlich
Es ist ein Einheitspreis für die einmalige Durchführung der Wartung und Inspektion für die gesamte Anlage anzugeben. Dieser wird bei Anfallen je Durchführung auf Nachweis vergütet.</t>
  </si>
  <si>
    <t>Angebotssumme in EUR/a (netto)</t>
  </si>
  <si>
    <t>MwSt. (ganze Zahl in Prozent)</t>
  </si>
  <si>
    <t>Angebotssumme in EUR/a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</si>
</sst>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sz val="11"/>
      <color theme="1"/>
      <name val="Calibri"/>
      <family val="2"/>
      <scheme val="minor"/>
    </font>
    <font>
      <sz val="8"/>
      <name val="Calibri"/>
      <family val="2"/>
      <scheme val="minor"/>
    </font>
    <font>
      <b/>
      <sz val="11"/>
      <color indexed="9"/>
      <name val="Arial"/>
      <family val="2"/>
    </font>
    <font>
      <sz val="11"/>
      <color theme="0"/>
      <name val="Arial"/>
      <family val="2"/>
    </font>
    <font>
      <sz val="11"/>
      <color indexed="9"/>
      <name val="Arial"/>
      <family val="2"/>
    </font>
  </fonts>
  <fills count="8">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0" fontId="1" fillId="0" borderId="0"/>
    <xf numFmtId="0" fontId="3" fillId="0" borderId="0"/>
    <xf numFmtId="0" fontId="3" fillId="0" borderId="0"/>
    <xf numFmtId="9" fontId="9" fillId="0" borderId="0" applyFont="0" applyFill="0" applyBorder="0" applyAlignment="0" applyProtection="0"/>
    <xf numFmtId="0" fontId="1" fillId="0" borderId="0"/>
  </cellStyleXfs>
  <cellXfs count="59">
    <xf numFmtId="0" fontId="0" fillId="0" borderId="0" xfId="0"/>
    <xf numFmtId="0" fontId="3" fillId="0" borderId="0" xfId="1" applyFont="1" applyAlignment="1">
      <alignment horizontal="center" vertical="center" wrapText="1"/>
    </xf>
    <xf numFmtId="49" fontId="3" fillId="0" borderId="0" xfId="1" applyNumberFormat="1" applyFont="1" applyAlignment="1">
      <alignment vertical="center" wrapText="1"/>
    </xf>
    <xf numFmtId="0" fontId="1" fillId="0" borderId="0" xfId="1"/>
    <xf numFmtId="49" fontId="3" fillId="0" borderId="0" xfId="1" applyNumberFormat="1" applyFont="1" applyAlignment="1">
      <alignment horizontal="left" vertical="center" wrapText="1"/>
    </xf>
    <xf numFmtId="4" fontId="3" fillId="0" borderId="0" xfId="1" applyNumberFormat="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center" vertical="top" wrapText="1"/>
    </xf>
    <xf numFmtId="0" fontId="4" fillId="0" borderId="0" xfId="1" applyFont="1" applyAlignment="1">
      <alignment horizontal="center" vertical="center" wrapText="1"/>
    </xf>
    <xf numFmtId="0" fontId="5" fillId="0" borderId="0" xfId="1" applyFont="1" applyAlignment="1">
      <alignment vertical="center"/>
    </xf>
    <xf numFmtId="4" fontId="4" fillId="0" borderId="0" xfId="1" applyNumberFormat="1" applyFont="1" applyAlignment="1">
      <alignment horizontal="center" vertical="center" wrapText="1"/>
    </xf>
    <xf numFmtId="4" fontId="5" fillId="0" borderId="0" xfId="1" applyNumberFormat="1" applyFont="1" applyAlignment="1">
      <alignment horizontal="right" vertical="center"/>
    </xf>
    <xf numFmtId="49" fontId="6" fillId="3" borderId="1" xfId="1" applyNumberFormat="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49" fontId="4" fillId="4" borderId="1" xfId="1" applyNumberFormat="1" applyFont="1" applyFill="1" applyBorder="1" applyAlignment="1">
      <alignment horizontal="left" vertical="center" wrapText="1"/>
    </xf>
    <xf numFmtId="0" fontId="4" fillId="4" borderId="2" xfId="2" applyFont="1" applyFill="1" applyBorder="1" applyAlignment="1">
      <alignment horizontal="left" vertical="center"/>
    </xf>
    <xf numFmtId="4" fontId="4" fillId="4" borderId="2" xfId="2" applyNumberFormat="1" applyFont="1" applyFill="1" applyBorder="1" applyAlignment="1">
      <alignment horizontal="left" vertical="center" wrapText="1"/>
    </xf>
    <xf numFmtId="49" fontId="4" fillId="4" borderId="2" xfId="2" applyNumberFormat="1" applyFont="1" applyFill="1" applyBorder="1" applyAlignment="1">
      <alignment horizontal="left" vertical="center"/>
    </xf>
    <xf numFmtId="4" fontId="4" fillId="4" borderId="1" xfId="1" applyNumberFormat="1" applyFont="1" applyFill="1" applyBorder="1" applyAlignment="1">
      <alignment horizontal="right" vertical="center"/>
    </xf>
    <xf numFmtId="164" fontId="4" fillId="4" borderId="3" xfId="1" applyNumberFormat="1" applyFont="1" applyFill="1" applyBorder="1" applyAlignment="1">
      <alignment horizontal="right" vertical="center"/>
    </xf>
    <xf numFmtId="0" fontId="4" fillId="0" borderId="0" xfId="1" applyFont="1" applyAlignment="1">
      <alignment vertical="top" wrapText="1"/>
    </xf>
    <xf numFmtId="49" fontId="4" fillId="5" borderId="1" xfId="1" applyNumberFormat="1" applyFont="1" applyFill="1" applyBorder="1" applyAlignment="1">
      <alignment vertical="top" wrapText="1"/>
    </xf>
    <xf numFmtId="3" fontId="3" fillId="5" borderId="1" xfId="1" applyNumberFormat="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vertical="top" wrapText="1"/>
    </xf>
    <xf numFmtId="4" fontId="7" fillId="5" borderId="1" xfId="1" applyNumberFormat="1" applyFont="1" applyFill="1" applyBorder="1" applyAlignment="1">
      <alignment vertical="top" wrapText="1"/>
    </xf>
    <xf numFmtId="164" fontId="4" fillId="5" borderId="1" xfId="1" applyNumberFormat="1" applyFont="1" applyFill="1" applyBorder="1" applyAlignment="1">
      <alignment vertical="top" wrapText="1"/>
    </xf>
    <xf numFmtId="0" fontId="3" fillId="0" borderId="0" xfId="1" applyFont="1" applyAlignment="1">
      <alignment vertical="top" wrapText="1"/>
    </xf>
    <xf numFmtId="49" fontId="8" fillId="0" borderId="1" xfId="1" quotePrefix="1" applyNumberFormat="1" applyFont="1" applyBorder="1" applyAlignment="1">
      <alignment vertical="top" wrapText="1"/>
    </xf>
    <xf numFmtId="49" fontId="8" fillId="0" borderId="1" xfId="1" applyNumberFormat="1" applyFont="1" applyBorder="1" applyAlignment="1">
      <alignment vertical="top" wrapText="1"/>
    </xf>
    <xf numFmtId="3" fontId="8" fillId="0" borderId="1" xfId="1" applyNumberFormat="1" applyFont="1" applyBorder="1" applyAlignment="1">
      <alignment horizontal="center" vertical="top" wrapText="1"/>
    </xf>
    <xf numFmtId="49" fontId="8" fillId="0" borderId="1" xfId="1" applyNumberFormat="1" applyFont="1" applyBorder="1" applyAlignment="1">
      <alignment horizontal="center" vertical="top" wrapText="1"/>
    </xf>
    <xf numFmtId="0" fontId="8" fillId="0" borderId="1" xfId="1" applyFont="1" applyBorder="1" applyAlignment="1">
      <alignment vertical="top" wrapText="1"/>
    </xf>
    <xf numFmtId="4" fontId="8" fillId="6" borderId="4" xfId="1" applyNumberFormat="1" applyFont="1" applyFill="1" applyBorder="1" applyAlignment="1" applyProtection="1">
      <alignment vertical="top" wrapText="1"/>
      <protection locked="0"/>
    </xf>
    <xf numFmtId="164" fontId="8" fillId="7" borderId="1" xfId="1" applyNumberFormat="1" applyFont="1" applyFill="1" applyBorder="1" applyAlignment="1">
      <alignment vertical="top" wrapText="1"/>
    </xf>
    <xf numFmtId="0" fontId="8" fillId="0" borderId="0" xfId="1" applyFont="1" applyAlignment="1">
      <alignment vertical="top" wrapText="1"/>
    </xf>
    <xf numFmtId="164" fontId="8" fillId="0" borderId="1" xfId="1" applyNumberFormat="1" applyFont="1" applyBorder="1" applyAlignment="1">
      <alignment vertical="top" wrapText="1"/>
    </xf>
    <xf numFmtId="0" fontId="8" fillId="0" borderId="1" xfId="0" applyFont="1" applyBorder="1" applyAlignment="1">
      <alignment vertical="top" wrapText="1"/>
    </xf>
    <xf numFmtId="0" fontId="3" fillId="0" borderId="1" xfId="3" applyBorder="1" applyAlignment="1">
      <alignment horizontal="left" vertical="center" wrapText="1"/>
    </xf>
    <xf numFmtId="4" fontId="8" fillId="6" borderId="4" xfId="1" applyNumberFormat="1" applyFont="1" applyFill="1" applyBorder="1" applyAlignment="1" applyProtection="1">
      <alignment horizontal="center" vertical="center" wrapText="1"/>
      <protection locked="0"/>
    </xf>
    <xf numFmtId="164" fontId="4" fillId="4" borderId="5" xfId="1" applyNumberFormat="1" applyFont="1" applyFill="1" applyBorder="1" applyAlignment="1">
      <alignment horizontal="right" vertical="center"/>
    </xf>
    <xf numFmtId="4" fontId="4" fillId="4" borderId="1" xfId="2" applyNumberFormat="1" applyFont="1" applyFill="1" applyBorder="1" applyAlignment="1">
      <alignment horizontal="left" vertical="center" wrapText="1"/>
    </xf>
    <xf numFmtId="0" fontId="11" fillId="3" borderId="1" xfId="2" applyFont="1" applyFill="1" applyBorder="1" applyAlignment="1">
      <alignment horizontal="left" vertical="center"/>
    </xf>
    <xf numFmtId="4" fontId="11" fillId="3" borderId="1" xfId="2" applyNumberFormat="1" applyFont="1" applyFill="1" applyBorder="1" applyAlignment="1">
      <alignment horizontal="left" vertical="center" wrapText="1"/>
    </xf>
    <xf numFmtId="49" fontId="11" fillId="3" borderId="1" xfId="2" applyNumberFormat="1" applyFont="1" applyFill="1" applyBorder="1" applyAlignment="1">
      <alignment horizontal="left" vertical="center"/>
    </xf>
    <xf numFmtId="0" fontId="6" fillId="3" borderId="1" xfId="1" applyFont="1" applyFill="1" applyBorder="1" applyAlignment="1">
      <alignment horizontal="right" vertical="center" wrapText="1"/>
    </xf>
    <xf numFmtId="4" fontId="11" fillId="3" borderId="1" xfId="1" applyNumberFormat="1" applyFont="1" applyFill="1" applyBorder="1" applyAlignment="1">
      <alignment vertical="center"/>
    </xf>
    <xf numFmtId="164" fontId="11" fillId="3" borderId="1" xfId="1" applyNumberFormat="1" applyFont="1" applyFill="1" applyBorder="1" applyAlignment="1">
      <alignment vertical="center"/>
    </xf>
    <xf numFmtId="0" fontId="12" fillId="3" borderId="1" xfId="0" applyFont="1" applyFill="1" applyBorder="1" applyAlignment="1">
      <alignment horizontal="right" vertical="center" wrapText="1"/>
    </xf>
    <xf numFmtId="9" fontId="8" fillId="6" borderId="1" xfId="4" applyFont="1" applyFill="1" applyBorder="1" applyAlignment="1" applyProtection="1">
      <alignment vertical="top" wrapText="1"/>
      <protection locked="0"/>
    </xf>
    <xf numFmtId="164" fontId="13" fillId="3" borderId="1" xfId="5" applyNumberFormat="1" applyFont="1" applyFill="1" applyBorder="1" applyAlignment="1">
      <alignment vertical="center"/>
    </xf>
    <xf numFmtId="0" fontId="6" fillId="3" borderId="1" xfId="0" applyFont="1" applyFill="1" applyBorder="1" applyAlignment="1">
      <alignment horizontal="right" vertical="center" wrapText="1"/>
    </xf>
    <xf numFmtId="10" fontId="11" fillId="3" borderId="1" xfId="5" applyNumberFormat="1" applyFont="1" applyFill="1" applyBorder="1" applyAlignment="1">
      <alignment vertical="center"/>
    </xf>
    <xf numFmtId="164" fontId="11" fillId="3" borderId="1" xfId="5" applyNumberFormat="1" applyFont="1" applyFill="1" applyBorder="1" applyAlignment="1">
      <alignment vertical="center"/>
    </xf>
    <xf numFmtId="0" fontId="4" fillId="2" borderId="0" xfId="1" applyFont="1" applyFill="1" applyAlignment="1">
      <alignment horizontal="left" vertical="center" wrapText="1"/>
    </xf>
    <xf numFmtId="4" fontId="4" fillId="2" borderId="0" xfId="1" applyNumberFormat="1" applyFont="1" applyFill="1" applyAlignment="1" applyProtection="1">
      <alignment horizontal="center" vertical="center" wrapText="1"/>
      <protection locked="0"/>
    </xf>
    <xf numFmtId="49" fontId="2" fillId="0" borderId="0" xfId="1" applyNumberFormat="1" applyFont="1" applyAlignment="1">
      <alignment horizontal="left" vertical="center" wrapText="1"/>
    </xf>
  </cellXfs>
  <cellStyles count="6">
    <cellStyle name="Prozent" xfId="4" builtinId="5"/>
    <cellStyle name="Standard" xfId="0" builtinId="0"/>
    <cellStyle name="Standard 2 2" xfId="1" xr:uid="{24CAFC84-DAEF-47C3-82D0-A6DE91BB6E6A}"/>
    <cellStyle name="Standard 2 3" xfId="5" xr:uid="{12A37444-CB42-459D-9AE9-DCCDB60CDDFF}"/>
    <cellStyle name="Standard_AIS-Import-Musterstruktur" xfId="3" xr:uid="{91C7D0B2-96AA-4017-911A-35E26ED0FCBC}"/>
    <cellStyle name="Standard_Stadtsparkasse Hameln" xfId="2" xr:uid="{E267FE8C-65E2-4738-A068-8C9BC15B92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tabSelected="1" workbookViewId="0">
      <selection activeCell="K30" sqref="K30"/>
    </sheetView>
  </sheetViews>
  <sheetFormatPr defaultColWidth="9.140625" defaultRowHeight="15" outlineLevelRow="1"/>
  <cols>
    <col min="1" max="1" width="9" bestFit="1" customWidth="1"/>
    <col min="2" max="2" width="24" customWidth="1"/>
    <col min="3" max="3" width="8" bestFit="1" customWidth="1"/>
    <col min="4" max="4" width="8.140625" bestFit="1" customWidth="1"/>
    <col min="5" max="5" width="8.42578125" bestFit="1" customWidth="1"/>
    <col min="6" max="6" width="49.42578125" customWidth="1"/>
    <col min="7" max="7" width="72.5703125" customWidth="1"/>
    <col min="8" max="8" width="17.42578125" customWidth="1"/>
    <col min="9" max="9" width="18.28515625" customWidth="1"/>
  </cols>
  <sheetData>
    <row r="1" spans="1:9" s="3" customFormat="1" ht="15" customHeight="1">
      <c r="A1" s="58" t="s">
        <v>0</v>
      </c>
      <c r="B1" s="58"/>
      <c r="C1" s="58"/>
      <c r="D1" s="58"/>
      <c r="E1" s="58"/>
      <c r="F1" s="58"/>
      <c r="G1" s="58"/>
      <c r="H1" s="1"/>
      <c r="I1" s="2"/>
    </row>
    <row r="2" spans="1:9" s="3" customFormat="1" ht="14.25">
      <c r="A2" s="4"/>
      <c r="B2" s="5"/>
      <c r="C2" s="1"/>
      <c r="D2" s="6"/>
      <c r="E2" s="6"/>
      <c r="F2" s="7"/>
      <c r="G2" s="7"/>
      <c r="H2" s="1"/>
      <c r="I2" s="2"/>
    </row>
    <row r="3" spans="1:9" s="3" customFormat="1">
      <c r="A3" s="56" t="s">
        <v>1</v>
      </c>
      <c r="B3" s="56"/>
      <c r="C3" s="56"/>
      <c r="D3" s="56"/>
      <c r="E3" s="56"/>
      <c r="F3" s="56"/>
      <c r="G3" s="7"/>
      <c r="H3" s="57" t="s">
        <v>2</v>
      </c>
      <c r="I3" s="57"/>
    </row>
    <row r="4" spans="1:9" s="3" customFormat="1">
      <c r="A4" s="8"/>
      <c r="B4" s="8"/>
      <c r="C4" s="9"/>
      <c r="D4" s="6"/>
      <c r="E4" s="6"/>
      <c r="F4" s="7"/>
      <c r="G4" s="7"/>
      <c r="H4" s="10"/>
      <c r="I4" s="11"/>
    </row>
    <row r="5" spans="1:9" s="3" customFormat="1" ht="45">
      <c r="A5" s="12" t="s">
        <v>3</v>
      </c>
      <c r="B5" s="12" t="s">
        <v>4</v>
      </c>
      <c r="C5" s="13" t="s">
        <v>5</v>
      </c>
      <c r="D5" s="14" t="s">
        <v>6</v>
      </c>
      <c r="E5" s="14" t="s">
        <v>7</v>
      </c>
      <c r="F5" s="15" t="s">
        <v>8</v>
      </c>
      <c r="G5" s="15" t="s">
        <v>9</v>
      </c>
      <c r="H5" s="13" t="s">
        <v>10</v>
      </c>
      <c r="I5" s="13" t="s">
        <v>11</v>
      </c>
    </row>
    <row r="6" spans="1:9" s="22" customFormat="1" outlineLevel="1">
      <c r="A6" s="16" t="s">
        <v>12</v>
      </c>
      <c r="B6" s="16"/>
      <c r="C6" s="17"/>
      <c r="D6" s="18" t="s">
        <v>13</v>
      </c>
      <c r="E6" s="18"/>
      <c r="F6" s="19" t="s">
        <v>14</v>
      </c>
      <c r="G6" s="19"/>
      <c r="H6" s="20"/>
      <c r="I6" s="21"/>
    </row>
    <row r="7" spans="1:9" s="37" customFormat="1" ht="71.25" outlineLevel="1">
      <c r="A7" s="30" t="s">
        <v>15</v>
      </c>
      <c r="B7" s="31" t="s">
        <v>16</v>
      </c>
      <c r="C7" s="32">
        <v>1</v>
      </c>
      <c r="D7" s="33" t="s">
        <v>17</v>
      </c>
      <c r="E7" s="33"/>
      <c r="F7" s="34" t="s">
        <v>18</v>
      </c>
      <c r="G7" s="34" t="s">
        <v>19</v>
      </c>
      <c r="H7" s="35"/>
      <c r="I7" s="36"/>
    </row>
    <row r="8" spans="1:9" s="37" customFormat="1" ht="71.25" outlineLevel="1">
      <c r="A8" s="30" t="s">
        <v>20</v>
      </c>
      <c r="B8" s="31" t="s">
        <v>16</v>
      </c>
      <c r="C8" s="32">
        <v>1</v>
      </c>
      <c r="D8" s="33" t="s">
        <v>17</v>
      </c>
      <c r="E8" s="33"/>
      <c r="F8" s="34" t="s">
        <v>21</v>
      </c>
      <c r="G8" s="34" t="s">
        <v>22</v>
      </c>
      <c r="H8" s="35"/>
      <c r="I8" s="36"/>
    </row>
    <row r="9" spans="1:9" s="22" customFormat="1" outlineLevel="1">
      <c r="A9" s="16" t="s">
        <v>23</v>
      </c>
      <c r="B9" s="16"/>
      <c r="C9" s="17"/>
      <c r="D9" s="18" t="s">
        <v>13</v>
      </c>
      <c r="E9" s="18"/>
      <c r="F9" s="19" t="s">
        <v>24</v>
      </c>
      <c r="G9" s="19"/>
      <c r="H9" s="20"/>
      <c r="I9" s="21">
        <f>I10</f>
        <v>0</v>
      </c>
    </row>
    <row r="10" spans="1:9" s="37" customFormat="1" ht="42.75" outlineLevel="1">
      <c r="A10" s="30" t="s">
        <v>25</v>
      </c>
      <c r="B10" s="31" t="s">
        <v>26</v>
      </c>
      <c r="C10" s="32">
        <v>1</v>
      </c>
      <c r="D10" s="33" t="s">
        <v>17</v>
      </c>
      <c r="E10" s="33"/>
      <c r="F10" s="34" t="s">
        <v>27</v>
      </c>
      <c r="G10" s="34" t="s">
        <v>28</v>
      </c>
      <c r="H10" s="41"/>
      <c r="I10" s="38">
        <f>C10*H10</f>
        <v>0</v>
      </c>
    </row>
    <row r="11" spans="1:9" s="29" customFormat="1" outlineLevel="1">
      <c r="A11" s="23" t="s">
        <v>29</v>
      </c>
      <c r="B11" s="23"/>
      <c r="C11" s="24"/>
      <c r="D11" s="25" t="s">
        <v>13</v>
      </c>
      <c r="E11" s="25"/>
      <c r="F11" s="26" t="s">
        <v>30</v>
      </c>
      <c r="G11" s="26"/>
      <c r="H11" s="27"/>
      <c r="I11" s="28">
        <f>I12</f>
        <v>0</v>
      </c>
    </row>
    <row r="12" spans="1:9" s="29" customFormat="1" ht="28.5" outlineLevel="1">
      <c r="A12" s="30" t="s">
        <v>31</v>
      </c>
      <c r="B12" s="31" t="s">
        <v>26</v>
      </c>
      <c r="C12" s="32">
        <v>1</v>
      </c>
      <c r="D12" s="33" t="s">
        <v>17</v>
      </c>
      <c r="E12" s="33"/>
      <c r="F12" s="34" t="s">
        <v>32</v>
      </c>
      <c r="G12" s="34" t="s">
        <v>33</v>
      </c>
      <c r="H12" s="35"/>
      <c r="I12" s="38">
        <f>C12*H12</f>
        <v>0</v>
      </c>
    </row>
    <row r="13" spans="1:9" s="37" customFormat="1" ht="228" outlineLevel="1">
      <c r="A13" s="30" t="s">
        <v>34</v>
      </c>
      <c r="B13" s="31" t="s">
        <v>16</v>
      </c>
      <c r="C13" s="32">
        <v>1</v>
      </c>
      <c r="D13" s="33" t="s">
        <v>17</v>
      </c>
      <c r="E13" s="33"/>
      <c r="F13" s="39" t="s">
        <v>35</v>
      </c>
      <c r="G13" s="39" t="s">
        <v>36</v>
      </c>
      <c r="H13" s="35"/>
      <c r="I13" s="36"/>
    </row>
    <row r="14" spans="1:9" s="37" customFormat="1" ht="228" outlineLevel="1">
      <c r="A14" s="30" t="s">
        <v>37</v>
      </c>
      <c r="B14" s="31" t="s">
        <v>16</v>
      </c>
      <c r="C14" s="32">
        <v>1</v>
      </c>
      <c r="D14" s="33" t="s">
        <v>17</v>
      </c>
      <c r="E14" s="33"/>
      <c r="F14" s="39" t="s">
        <v>38</v>
      </c>
      <c r="G14" s="39" t="s">
        <v>39</v>
      </c>
      <c r="H14" s="35"/>
      <c r="I14" s="36"/>
    </row>
    <row r="15" spans="1:9" s="37" customFormat="1" ht="228" outlineLevel="1">
      <c r="A15" s="30" t="s">
        <v>40</v>
      </c>
      <c r="B15" s="31" t="s">
        <v>16</v>
      </c>
      <c r="C15" s="32">
        <v>1</v>
      </c>
      <c r="D15" s="33" t="s">
        <v>17</v>
      </c>
      <c r="E15" s="33"/>
      <c r="F15" s="39" t="s">
        <v>41</v>
      </c>
      <c r="G15" s="39" t="s">
        <v>42</v>
      </c>
      <c r="H15" s="35"/>
      <c r="I15" s="36"/>
    </row>
    <row r="16" spans="1:9" s="29" customFormat="1" outlineLevel="1">
      <c r="A16" s="23" t="s">
        <v>43</v>
      </c>
      <c r="B16" s="23"/>
      <c r="C16" s="24"/>
      <c r="D16" s="25" t="s">
        <v>13</v>
      </c>
      <c r="E16" s="25"/>
      <c r="F16" s="26" t="s">
        <v>44</v>
      </c>
      <c r="G16" s="26"/>
      <c r="H16" s="27"/>
      <c r="I16" s="28"/>
    </row>
    <row r="17" spans="1:9" s="37" customFormat="1" ht="57" outlineLevel="1">
      <c r="A17" s="30" t="s">
        <v>45</v>
      </c>
      <c r="B17" s="31" t="s">
        <v>16</v>
      </c>
      <c r="C17" s="32">
        <v>1</v>
      </c>
      <c r="D17" s="33" t="s">
        <v>46</v>
      </c>
      <c r="E17" s="33"/>
      <c r="F17" s="34" t="s">
        <v>47</v>
      </c>
      <c r="G17" s="34" t="s">
        <v>48</v>
      </c>
      <c r="H17" s="35"/>
      <c r="I17" s="36"/>
    </row>
    <row r="18" spans="1:9" s="37" customFormat="1" ht="71.25" outlineLevel="1">
      <c r="A18" s="30" t="s">
        <v>49</v>
      </c>
      <c r="B18" s="31" t="s">
        <v>16</v>
      </c>
      <c r="C18" s="32">
        <v>1</v>
      </c>
      <c r="D18" s="33" t="s">
        <v>50</v>
      </c>
      <c r="E18"/>
      <c r="F18" s="34" t="s">
        <v>51</v>
      </c>
      <c r="G18" s="34" t="s">
        <v>52</v>
      </c>
      <c r="H18" s="35"/>
      <c r="I18" s="36"/>
    </row>
    <row r="19" spans="1:9" s="22" customFormat="1">
      <c r="A19" s="16" t="s">
        <v>53</v>
      </c>
      <c r="B19" s="16"/>
      <c r="C19" s="17"/>
      <c r="D19" s="18" t="s">
        <v>13</v>
      </c>
      <c r="E19" s="43"/>
      <c r="F19" s="19" t="s">
        <v>54</v>
      </c>
      <c r="G19" s="19"/>
      <c r="H19" s="20"/>
      <c r="I19" s="42">
        <f>SUM(I20:I25)</f>
        <v>0</v>
      </c>
    </row>
    <row r="20" spans="1:9" ht="199.5">
      <c r="A20" s="30" t="s">
        <v>55</v>
      </c>
      <c r="B20" s="31" t="s">
        <v>26</v>
      </c>
      <c r="C20" s="32" t="s">
        <v>56</v>
      </c>
      <c r="D20" s="33" t="s">
        <v>50</v>
      </c>
      <c r="E20" s="33" t="s">
        <v>57</v>
      </c>
      <c r="F20" s="34" t="s">
        <v>58</v>
      </c>
      <c r="G20" s="40" t="s">
        <v>59</v>
      </c>
      <c r="H20" s="35"/>
      <c r="I20" s="38">
        <f>C20*H20</f>
        <v>0</v>
      </c>
    </row>
    <row r="21" spans="1:9" ht="199.5">
      <c r="A21" s="30" t="s">
        <v>60</v>
      </c>
      <c r="B21" s="31" t="s">
        <v>26</v>
      </c>
      <c r="C21" s="32">
        <v>2</v>
      </c>
      <c r="D21" s="33" t="s">
        <v>50</v>
      </c>
      <c r="E21" s="33" t="s">
        <v>57</v>
      </c>
      <c r="F21" s="34" t="s">
        <v>61</v>
      </c>
      <c r="G21" s="40" t="s">
        <v>62</v>
      </c>
      <c r="H21" s="35"/>
      <c r="I21" s="38">
        <f t="shared" ref="I21:I25" si="0">C21*H21</f>
        <v>0</v>
      </c>
    </row>
    <row r="22" spans="1:9" ht="171">
      <c r="A22" s="30" t="s">
        <v>63</v>
      </c>
      <c r="B22" s="31" t="s">
        <v>26</v>
      </c>
      <c r="C22" s="32">
        <v>2</v>
      </c>
      <c r="D22" s="33" t="s">
        <v>50</v>
      </c>
      <c r="E22" s="33" t="s">
        <v>57</v>
      </c>
      <c r="F22" s="34" t="s">
        <v>64</v>
      </c>
      <c r="G22" s="40" t="s">
        <v>65</v>
      </c>
      <c r="H22" s="35"/>
      <c r="I22" s="38">
        <f t="shared" si="0"/>
        <v>0</v>
      </c>
    </row>
    <row r="23" spans="1:9" ht="185.25">
      <c r="A23" s="30" t="s">
        <v>66</v>
      </c>
      <c r="B23" s="31" t="s">
        <v>26</v>
      </c>
      <c r="C23" s="32">
        <v>1</v>
      </c>
      <c r="D23" s="33" t="s">
        <v>50</v>
      </c>
      <c r="E23" s="33"/>
      <c r="F23" s="34" t="s">
        <v>67</v>
      </c>
      <c r="G23" s="40" t="s">
        <v>68</v>
      </c>
      <c r="H23" s="35"/>
      <c r="I23" s="38">
        <f t="shared" si="0"/>
        <v>0</v>
      </c>
    </row>
    <row r="24" spans="1:9" ht="171">
      <c r="A24" s="30" t="s">
        <v>69</v>
      </c>
      <c r="B24" s="31" t="s">
        <v>26</v>
      </c>
      <c r="C24" s="32">
        <v>14</v>
      </c>
      <c r="D24" s="33" t="s">
        <v>50</v>
      </c>
      <c r="E24" s="33" t="s">
        <v>70</v>
      </c>
      <c r="F24" s="34" t="s">
        <v>71</v>
      </c>
      <c r="G24" s="40" t="s">
        <v>72</v>
      </c>
      <c r="H24" s="35"/>
      <c r="I24" s="38">
        <f t="shared" si="0"/>
        <v>0</v>
      </c>
    </row>
    <row r="25" spans="1:9" ht="171">
      <c r="A25" s="30" t="s">
        <v>73</v>
      </c>
      <c r="B25" s="31" t="s">
        <v>26</v>
      </c>
      <c r="C25" s="32">
        <v>4</v>
      </c>
      <c r="D25" s="33" t="s">
        <v>50</v>
      </c>
      <c r="E25" s="33" t="s">
        <v>70</v>
      </c>
      <c r="F25" s="34" t="s">
        <v>74</v>
      </c>
      <c r="G25" s="40" t="s">
        <v>75</v>
      </c>
      <c r="H25" s="35"/>
      <c r="I25" s="38">
        <f t="shared" si="0"/>
        <v>0</v>
      </c>
    </row>
    <row r="26" spans="1:9">
      <c r="A26" s="12"/>
      <c r="B26" s="12"/>
      <c r="C26" s="44"/>
      <c r="D26" s="45"/>
      <c r="E26" s="45"/>
      <c r="F26" s="46"/>
      <c r="G26" s="47" t="s">
        <v>76</v>
      </c>
      <c r="H26" s="48"/>
      <c r="I26" s="49">
        <f>SUM(I9,I11,I19)</f>
        <v>0</v>
      </c>
    </row>
    <row r="27" spans="1:9">
      <c r="A27" s="12"/>
      <c r="B27" s="12"/>
      <c r="C27" s="44"/>
      <c r="D27" s="45"/>
      <c r="E27" s="45"/>
      <c r="F27" s="46"/>
      <c r="G27" s="50" t="s">
        <v>77</v>
      </c>
      <c r="H27" s="51">
        <v>0.19</v>
      </c>
      <c r="I27" s="52">
        <f>+I26*H27</f>
        <v>0</v>
      </c>
    </row>
    <row r="28" spans="1:9">
      <c r="A28" s="12"/>
      <c r="B28" s="12"/>
      <c r="C28" s="44"/>
      <c r="D28" s="45"/>
      <c r="E28" s="45"/>
      <c r="F28" s="46"/>
      <c r="G28" s="53" t="s">
        <v>78</v>
      </c>
      <c r="H28" s="54"/>
      <c r="I28" s="55">
        <f>+I26+I27</f>
        <v>0</v>
      </c>
    </row>
  </sheetData>
  <mergeCells count="3">
    <mergeCell ref="A3:F3"/>
    <mergeCell ref="H3:I3"/>
    <mergeCell ref="A1:G1"/>
  </mergeCells>
  <phoneticPr fontId="10" type="noConversion"/>
  <dataValidations count="1">
    <dataValidation type="list" showErrorMessage="1" sqref="B6 EW6 OS6 YO6 AIK6 ASG6 BCC6 BLY6 BVU6 CFQ6 CPM6 CZI6 DJE6 DTA6 ECW6 EMS6 EWO6 FGK6 FQG6 GAC6 GJY6 GTU6 HDQ6 HNM6 HXI6 IHE6 IRA6 JAW6 JKS6 JUO6 KEK6 KOG6 KYC6 LHY6 LRU6 MBQ6 MLM6 MVI6 NFE6 NPA6 NYW6 OIS6 OSO6 PCK6 PMG6 PWC6 QFY6 QPU6 QZQ6 RJM6 RTI6 SDE6 SNA6 SWW6 TGS6 TQO6 UAK6 UKG6 UUC6 VDY6 VNU6 VNU9 VDY9 UUC9 UKG9 UAK9 TQO9 TGS9 SWW9 SNA9 SDE9 RTI9 RJM9 QZQ9 QPU9 QFY9 PWC9 PMG9 PCK9 OSO9 OIS9 NYW9 NPA9 NFE9 MVI9 MLM9 MBQ9 LRU9 LHY9 KYC9 KOG9 KEK9 JUO9 JKS9 JAW9 IRA9 IHE9 HXI9 HNM9 HDQ9 GTU9 GJY9 GAC9 FQG9 FGK9 EWO9 EMS9 ECW9 DTA9 DJE9 CZI9 CPM9 CFQ9 BVU9 BLY9 BCC9 ASG9 AIK9 YO9 OS9 EW9 B9 UUC11:UUC12 UKG11:UKG12 UAK11:UAK12 TQO11:TQO12 TGS11:TGS12 SWW11:SWW12 SNA11:SNA12 SDE11:SDE12 RTI11:RTI12 RJM11:RJM12 QZQ11:QZQ12 QPU11:QPU12 QFY11:QFY12 PWC11:PWC12 PMG11:PMG12 PCK11:PCK12 OSO11:OSO12 OIS11:OIS12 NYW11:NYW12 NPA11:NPA12 NFE11:NFE12 MVI11:MVI12 MLM11:MLM12 MBQ11:MBQ12 LRU11:LRU12 LHY11:LHY12 KYC11:KYC12 KOG11:KOG12 KEK11:KEK12 JUO11:JUO12 JKS11:JKS12 JAW11:JAW12 IRA11:IRA12 IHE11:IHE12 HXI11:HXI12 HNM11:HNM12 HDQ11:HDQ12 GTU11:GTU12 GJY11:GJY12 GAC11:GAC12 FQG11:FQG12 FGK11:FGK12 EWO11:EWO12 EMS11:EMS12 ECW11:ECW12 DTA11:DTA12 DJE11:DJE12 CZI11:CZI12 CPM11:CPM12 CFQ11:CFQ12 BVU11:BVU12 BLY11:BLY12 BCC11:BCC12 ASG11:ASG12 AIK11:AIK12 YO11:YO12 OS11:OS12 EW11:EW12 VDY11:VDY12 VNU11:VNU12 B11" xr:uid="{6076095D-19A3-48CD-A1B2-7C25E0D50F8E}">
      <formula1>#REF!</formula1>
    </dataValidation>
  </dataValidations>
  <pageMargins left="0.70866141732283472" right="0.70866141732283472" top="0.74803149606299213" bottom="0.74803149606299213" header="0.31496062992125984" footer="0.31496062992125984"/>
  <pageSetup paperSize="9" scale="38"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6A220-4B44-40B3-A8CB-8FA46BAAEE94}"/>
</file>

<file path=customXml/itemProps2.xml><?xml version="1.0" encoding="utf-8"?>
<ds:datastoreItem xmlns:ds="http://schemas.openxmlformats.org/officeDocument/2006/customXml" ds:itemID="{3CCCB188-3E84-4719-9EC4-185685954758}"/>
</file>

<file path=customXml/itemProps3.xml><?xml version="1.0" encoding="utf-8"?>
<ds:datastoreItem xmlns:ds="http://schemas.openxmlformats.org/officeDocument/2006/customXml" ds:itemID="{A2981FEF-3582-407A-B3D3-13560F88A0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Altenkirch</dc:creator>
  <cp:keywords/>
  <dc:description/>
  <cp:lastModifiedBy>Franka Mayhack</cp:lastModifiedBy>
  <cp:revision/>
  <dcterms:created xsi:type="dcterms:W3CDTF">2015-06-05T18:19:34Z</dcterms:created>
  <dcterms:modified xsi:type="dcterms:W3CDTF">2026-05-27T12:15:04Z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2026-05-07T07:19:08Z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cc33a0e0-1ffd-424d-98ae-8699e452151a</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